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Q:\DOC\DS\Standards\NSDP_Review(PUBLIC_DATA_ONLY)\eGDDS\VNM\Redone Upload Files for Staging and Engaging\"/>
    </mc:Choice>
  </mc:AlternateContent>
  <xr:revisionPtr revIDLastSave="0" documentId="14_{4BB9A25E-7D7A-4C32-BA0B-82081CC47701}" xr6:coauthVersionLast="47" xr6:coauthVersionMax="47" xr10:uidLastSave="{00000000-0000-0000-0000-000000000000}"/>
  <bookViews>
    <workbookView xWindow="-28893" yWindow="3807" windowWidth="28986" windowHeight="15786" xr2:uid="{00000000-000D-0000-FFFF-FFFF00000000}"/>
  </bookViews>
  <sheets>
    <sheet name="External Debt" sheetId="1" r:id="rId1"/>
  </sheets>
  <definedNames>
    <definedName name="_xlnm._FilterDatabase" localSheetId="0" hidden="1">'External Debt'!$A$4:$C$10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2" i="1"/>
  <c r="K20" i="1"/>
  <c r="K19" i="1"/>
  <c r="K15" i="1"/>
  <c r="K12" i="1"/>
  <c r="C6" i="1"/>
  <c r="K18" i="1" l="1"/>
</calcChain>
</file>

<file path=xl/sharedStrings.xml><?xml version="1.0" encoding="utf-8"?>
<sst xmlns="http://schemas.openxmlformats.org/spreadsheetml/2006/main" count="97" uniqueCount="71">
  <si>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</si>
  <si>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</si>
  <si>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</si>
  <si>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</si>
  <si>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</si>
  <si>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</si>
  <si>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</si>
  <si>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</si>
  <si>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</si>
  <si>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</si>
  <si>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</si>
  <si>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</si>
  <si>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</si>
  <si>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</si>
  <si>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EXD</t>
  </si>
  <si>
    <t>Q</t>
  </si>
  <si>
    <t>A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</si>
  <si>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</si>
  <si>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</si>
  <si>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</si>
  <si>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</si>
  <si>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</si>
  <si>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</si>
  <si>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</si>
  <si>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Observation status</t>
  </si>
  <si>
    <t>VN</t>
  </si>
  <si>
    <t>OUTSTANDING (1)</t>
  </si>
  <si>
    <t>Government extenal debt</t>
  </si>
  <si>
    <t>DISBURSEMENT (2)</t>
  </si>
  <si>
    <t>DEBT SERVICE PAYMENT (2)</t>
  </si>
  <si>
    <t>In which:</t>
  </si>
  <si>
    <t>Principal payment</t>
  </si>
  <si>
    <t>Interest and Commissions payment</t>
  </si>
  <si>
    <t>Enterprises External debt</t>
  </si>
  <si>
    <t>VNM_EXD_GD_XDC</t>
  </si>
  <si>
    <t>VNM_EXD_DD_XDC</t>
  </si>
  <si>
    <t>VNM_EXD_PD_XDC</t>
  </si>
  <si>
    <t>VNM_EXD_GDD_XDC</t>
  </si>
  <si>
    <t>VNM_EXD_DDS_XDC</t>
  </si>
  <si>
    <t>VNM_EXD_GDDS_XDC</t>
  </si>
  <si>
    <t>VNM_EXD_PDDS_XDC</t>
  </si>
  <si>
    <t>VNM_EXD_PDD_XDC</t>
  </si>
  <si>
    <t>VNM_EXD_DDSPP_XDC</t>
  </si>
  <si>
    <t>VNM_EXD_GDDSPP_XDC</t>
  </si>
  <si>
    <t>VNM_EXD_PDDSPP_XDC</t>
  </si>
  <si>
    <t>VNM_EXD_DDSIP_XDC</t>
  </si>
  <si>
    <t>VNM_EXD_GDDSIP_XDC</t>
  </si>
  <si>
    <t>VNM_EXD_PDDSIP_XDC</t>
  </si>
  <si>
    <t>S</t>
  </si>
  <si>
    <t>Frequency= Semi annual</t>
  </si>
  <si>
    <t>2020-S1</t>
  </si>
  <si>
    <t>2020-S2</t>
  </si>
  <si>
    <t>1336167. 72</t>
  </si>
  <si>
    <t>National External Debt, Billions of VND</t>
  </si>
  <si>
    <t>Descriptor Vietnamese</t>
  </si>
  <si>
    <t>Vay và trả nợ nước ngoài của quốc gia, tỷ đồng</t>
  </si>
  <si>
    <t>DƯ NỢ (1)</t>
  </si>
  <si>
    <t xml:space="preserve">Nợ nước ngoài của chính phủ </t>
  </si>
  <si>
    <t xml:space="preserve">Nợ nước ngoài của doanh nghiệp </t>
  </si>
  <si>
    <t>RÚT VỐN TRONG KỲ (2)</t>
  </si>
  <si>
    <t>Nợ nước ngoài của chính phủ</t>
  </si>
  <si>
    <t xml:space="preserve">TỔNG TRẢ NỢ TRONG KỲ (2) </t>
  </si>
  <si>
    <t>Nợ nước ngoài của doanh nghiệp</t>
  </si>
  <si>
    <t xml:space="preserve">Trong đó: </t>
  </si>
  <si>
    <t xml:space="preserve">     Tổng trả nợ gốc trong kỳ </t>
  </si>
  <si>
    <t xml:space="preserve">       Nợ nước ngoài của chính phủ </t>
  </si>
  <si>
    <t xml:space="preserve">    Tổng trả lãi và phí trong kỳ </t>
  </si>
  <si>
    <t xml:space="preserve">       Nợ nước ngoài của doanh nghiệp</t>
  </si>
  <si>
    <t xml:space="preserve">       Nợ nước ngoài của doanh nghiệp </t>
  </si>
  <si>
    <t>2021-S1</t>
  </si>
  <si>
    <t>D_XDC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</si>
</sst>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0" fontId="8" fillId="0" borderId="0"/>
    <xf numFmtId="0" fontId="9" fillId="0" borderId="0">
      <alignment vertical="top"/>
    </xf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4" fillId="3" borderId="0" xfId="0" applyFont="1" applyFill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6" fillId="3" borderId="0" xfId="0" applyFont="1" applyFill="1"/>
    <xf numFmtId="0" fontId="4" fillId="4" borderId="1" xfId="0" applyFont="1" applyFill="1" applyBorder="1"/>
    <xf numFmtId="0" fontId="4" fillId="4" borderId="2" xfId="0" applyFont="1" applyFill="1" applyBorder="1"/>
    <xf numFmtId="0" fontId="4" fillId="2" borderId="2" xfId="0" applyFont="1" applyFill="1" applyBorder="1"/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4" fillId="2" borderId="3" xfId="0" applyFont="1" applyFill="1" applyBorder="1"/>
    <xf numFmtId="0" fontId="0" fillId="0" borderId="9" xfId="0" applyBorder="1"/>
    <xf numFmtId="0" fontId="11" fillId="0" borderId="0" xfId="0" applyFont="1" applyAlignment="1"/>
    <xf numFmtId="0" fontId="0" fillId="0" borderId="10" xfId="0" applyBorder="1"/>
    <xf numFmtId="0" fontId="0" fillId="0" borderId="0" xfId="0" applyAlignment="1">
      <alignment horizontal="left" indent="1"/>
    </xf>
    <xf numFmtId="0" fontId="7" fillId="0" borderId="0" xfId="0" applyFont="1" applyAlignment="1">
      <alignment horizontal="left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5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2"/>
    </xf>
    <xf numFmtId="0" fontId="5" fillId="0" borderId="0" xfId="0" applyFont="1" applyFill="1" applyBorder="1" applyAlignment="1">
      <alignment horizontal="left" vertical="top" wrapText="1" indent="2"/>
    </xf>
    <xf numFmtId="0" fontId="13" fillId="0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 vertical="top"/>
    </xf>
    <xf numFmtId="2" fontId="0" fillId="0" borderId="0" xfId="0" applyNumberForma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vertical="top"/>
    </xf>
    <xf numFmtId="2" fontId="4" fillId="0" borderId="0" xfId="0" applyNumberFormat="1" applyFont="1" applyFill="1" applyBorder="1" applyAlignment="1">
      <alignment horizontal="right" vertical="top"/>
    </xf>
    <xf numFmtId="2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3" fontId="4" fillId="0" borderId="0" xfId="10" applyFont="1" applyFill="1" applyBorder="1" applyAlignment="1">
      <alignment vertical="top"/>
    </xf>
    <xf numFmtId="43" fontId="0" fillId="0" borderId="0" xfId="10" applyFont="1"/>
    <xf numFmtId="43" fontId="0" fillId="3" borderId="0" xfId="10" applyFont="1" applyFill="1"/>
    <xf numFmtId="43" fontId="4" fillId="2" borderId="2" xfId="10" applyFont="1" applyFill="1" applyBorder="1"/>
    <xf numFmtId="43" fontId="4" fillId="5" borderId="0" xfId="1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11">
    <cellStyle name="Comma" xfId="10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1" xr:uid="{00000000-0005-0000-0000-000004000000}"/>
    <cellStyle name="Normal 4 2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Normal 8" xfId="2" xr:uid="{00000000-0005-0000-0000-000009000000}"/>
    <cellStyle name="Percent 2" xfId="9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XQ33"/>
  <sheetViews>
    <sheetView tabSelected="1" zoomScale="85" zoomScaleNormal="85" workbookViewId="0">
      <selection activeCell="A16" sqref="A16"/>
    </sheetView>
  </sheetViews>
  <sheetFormatPr defaultRowHeight="14.35" x14ac:dyDescent="0.5"/>
  <cols>
    <col min="1" max="1" width="22.29296875" bestFit="1" customWidth="1"/>
    <col min="2" max="2" width="46.5859375" customWidth="1"/>
    <col min="3" max="3" width="23" bestFit="1" customWidth="1"/>
    <col min="4" max="4" width="34.703125" customWidth="1"/>
    <col min="5" max="5" width="12.1171875" bestFit="1" customWidth="1"/>
    <col min="6" max="8" width="11.703125" bestFit="1" customWidth="1"/>
    <col min="9" max="9" width="12.29296875" bestFit="1" customWidth="1"/>
    <col min="10" max="10" width="11" style="47" customWidth="1"/>
    <col min="11" max="11" width="12.29296875" customWidth="1"/>
    <col min="12" max="12" width="13.29296875" style="49" bestFit="1" customWidth="1"/>
    <col min="13" max="13" width="12.87890625" style="49" customWidth="1"/>
    <col min="14" max="14" width="13.29296875" bestFit="1" customWidth="1"/>
  </cols>
  <sheetData>
    <row r="1" spans="1:79 16188:16189" s="1" customFormat="1" x14ac:dyDescent="0.5">
      <c r="A1" s="13" t="s">
        <v>18</v>
      </c>
      <c r="B1" s="5" t="s">
        <v>19</v>
      </c>
      <c r="C1" s="7" t="s">
        <v>20</v>
      </c>
      <c r="D1" s="5"/>
      <c r="J1" s="44"/>
      <c r="L1" s="50"/>
      <c r="M1" s="50"/>
      <c r="WXP1" s="9"/>
      <c r="WXQ1" s="9"/>
    </row>
    <row r="2" spans="1:79 16188:16189" s="1" customFormat="1" x14ac:dyDescent="0.5">
      <c r="A2" s="13" t="s">
        <v>21</v>
      </c>
      <c r="B2" s="8" t="s">
        <v>22</v>
      </c>
      <c r="C2" s="7" t="s">
        <v>23</v>
      </c>
      <c r="D2" s="5"/>
      <c r="J2" s="44"/>
      <c r="L2" s="50"/>
      <c r="M2" s="50"/>
      <c r="WXP2" s="9"/>
      <c r="WXQ2" s="9"/>
    </row>
    <row r="3" spans="1:79 16188:16189" s="1" customFormat="1" x14ac:dyDescent="0.5">
      <c r="A3" s="13" t="s">
        <v>0</v>
      </c>
      <c r="B3" s="5" t="s">
        <v>14</v>
      </c>
      <c r="C3" s="7" t="s">
        <v>12</v>
      </c>
      <c r="D3" s="5"/>
      <c r="J3" s="44"/>
      <c r="L3" s="50"/>
      <c r="M3" s="50"/>
      <c r="WXP3" s="9" t="s">
        <v>8</v>
      </c>
      <c r="WXQ3" s="9">
        <v>0</v>
      </c>
    </row>
    <row r="4" spans="1:79 16188:16189" s="1" customFormat="1" x14ac:dyDescent="0.5">
      <c r="A4" s="13" t="s">
        <v>1</v>
      </c>
      <c r="B4" s="8" t="s">
        <v>25</v>
      </c>
      <c r="C4" s="7" t="s">
        <v>10</v>
      </c>
      <c r="D4" s="5"/>
      <c r="J4" s="44"/>
      <c r="L4" s="50"/>
      <c r="M4" s="50"/>
      <c r="WXP4" s="9" t="s">
        <v>15</v>
      </c>
      <c r="WXQ4" s="9">
        <v>3</v>
      </c>
    </row>
    <row r="5" spans="1:79 16188:16189" s="1" customFormat="1" ht="14.7" thickBot="1" x14ac:dyDescent="0.55000000000000004">
      <c r="A5" s="13" t="s">
        <v>2</v>
      </c>
      <c r="B5" s="5" t="s">
        <v>13</v>
      </c>
      <c r="C5" s="7" t="s">
        <v>11</v>
      </c>
      <c r="D5" s="5"/>
      <c r="J5" s="44"/>
      <c r="L5" s="50"/>
      <c r="M5" s="50"/>
      <c r="WXP5" s="9" t="s">
        <v>16</v>
      </c>
      <c r="WXQ5" s="9">
        <v>6</v>
      </c>
    </row>
    <row r="6" spans="1:79 16188:16189" s="1" customFormat="1" x14ac:dyDescent="0.5">
      <c r="A6" s="14" t="s">
        <v>4</v>
      </c>
      <c r="B6" s="3">
        <v>9</v>
      </c>
      <c r="C6" s="4" t="str">
        <f>"Scale = "&amp;IF(B6=0,"Unit",(IF(B6=3,"Thousand",(IF(B6=6,"Million",(IF(B6=9,"Billion")))))))</f>
        <v>Scale = Billion</v>
      </c>
      <c r="D6" s="37"/>
      <c r="J6" s="44"/>
      <c r="L6" s="50"/>
      <c r="M6" s="50"/>
      <c r="WXP6" s="9"/>
      <c r="WXQ6" s="9">
        <v>9</v>
      </c>
    </row>
    <row r="7" spans="1:79 16188:16189" s="1" customFormat="1" x14ac:dyDescent="0.5">
      <c r="A7" s="13" t="s">
        <v>3</v>
      </c>
      <c r="B7" s="37" t="s">
        <v>48</v>
      </c>
      <c r="C7" s="6" t="s">
        <v>49</v>
      </c>
      <c r="D7" s="37"/>
      <c r="J7" s="44"/>
      <c r="L7" s="50"/>
      <c r="M7" s="50"/>
      <c r="WXP7" s="9"/>
      <c r="WXQ7" s="9"/>
    </row>
    <row r="8" spans="1:79 16188:16189" s="1" customFormat="1" ht="14.7" thickBot="1" x14ac:dyDescent="0.55000000000000004">
      <c r="A8" s="15" t="s">
        <v>9</v>
      </c>
      <c r="B8" s="16" t="s">
        <v>17</v>
      </c>
      <c r="C8" s="17" t="s">
        <v>24</v>
      </c>
      <c r="D8" s="5"/>
      <c r="J8" s="44"/>
      <c r="L8" s="50"/>
      <c r="M8" s="50"/>
    </row>
    <row r="9" spans="1:79 16188:16189" s="1" customFormat="1" ht="14.7" thickBot="1" x14ac:dyDescent="0.55000000000000004">
      <c r="A9" s="2"/>
      <c r="J9" s="44"/>
      <c r="L9" s="50"/>
      <c r="M9" s="50"/>
    </row>
    <row r="10" spans="1:79 16188:16189" x14ac:dyDescent="0.5">
      <c r="A10" s="10" t="s">
        <v>7</v>
      </c>
      <c r="B10" s="11" t="s">
        <v>6</v>
      </c>
      <c r="C10" s="11" t="s">
        <v>5</v>
      </c>
      <c r="D10" s="11" t="s">
        <v>54</v>
      </c>
      <c r="E10" s="12">
        <v>2013</v>
      </c>
      <c r="F10" s="12">
        <v>2014</v>
      </c>
      <c r="G10" s="12">
        <v>2015</v>
      </c>
      <c r="H10" s="12">
        <v>2016</v>
      </c>
      <c r="I10" s="12">
        <v>2017</v>
      </c>
      <c r="J10" s="45">
        <v>2018</v>
      </c>
      <c r="K10" s="12">
        <v>2019</v>
      </c>
      <c r="L10" s="51" t="s">
        <v>50</v>
      </c>
      <c r="M10" s="51" t="s">
        <v>51</v>
      </c>
      <c r="N10" s="12" t="s">
        <v>69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8"/>
    </row>
    <row r="11" spans="1:79 16188:16189" s="26" customFormat="1" ht="28.7" x14ac:dyDescent="0.5">
      <c r="A11" s="24"/>
      <c r="B11" s="25" t="s">
        <v>53</v>
      </c>
      <c r="C11" s="24"/>
      <c r="D11" s="25" t="s">
        <v>55</v>
      </c>
      <c r="E11" s="24"/>
      <c r="F11" s="24"/>
      <c r="G11" s="24"/>
      <c r="H11" s="24"/>
      <c r="I11" s="24"/>
      <c r="J11" s="46"/>
      <c r="K11" s="24"/>
      <c r="L11" s="52"/>
      <c r="M11" s="52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</row>
    <row r="12" spans="1:79 16188:16189" s="28" customFormat="1" x14ac:dyDescent="0.5">
      <c r="A12" s="53" t="s">
        <v>70</v>
      </c>
      <c r="B12" s="29" t="s">
        <v>26</v>
      </c>
      <c r="C12" s="53" t="s">
        <v>70</v>
      </c>
      <c r="D12" s="29" t="s">
        <v>56</v>
      </c>
      <c r="E12" s="38" t="s">
        <v>52</v>
      </c>
      <c r="F12" s="38">
        <v>1508819.91</v>
      </c>
      <c r="G12" s="38">
        <v>1759048.48</v>
      </c>
      <c r="H12" s="38">
        <v>2018647.78</v>
      </c>
      <c r="I12" s="38">
        <v>2451169.75</v>
      </c>
      <c r="J12" s="42">
        <v>2548352.0299999998</v>
      </c>
      <c r="K12" s="42">
        <f t="shared" ref="K12" si="0">K13+K14</f>
        <v>2841488.16</v>
      </c>
      <c r="L12" s="48">
        <v>2893147.67</v>
      </c>
      <c r="M12" s="48">
        <v>3016287.8899999997</v>
      </c>
      <c r="N12" s="48">
        <v>3214452.29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 16188:16189" x14ac:dyDescent="0.5">
      <c r="A13" s="19" t="s">
        <v>34</v>
      </c>
      <c r="B13" s="31" t="s">
        <v>27</v>
      </c>
      <c r="C13" s="36" t="s">
        <v>34</v>
      </c>
      <c r="D13" s="40" t="s">
        <v>57</v>
      </c>
      <c r="E13" s="39">
        <v>763224.42</v>
      </c>
      <c r="F13" s="39">
        <v>810125.34</v>
      </c>
      <c r="G13" s="39">
        <v>867826.12</v>
      </c>
      <c r="H13" s="39">
        <v>947494.88</v>
      </c>
      <c r="I13" s="39">
        <v>1040000.87</v>
      </c>
      <c r="J13" s="43">
        <v>1067817.1200000001</v>
      </c>
      <c r="K13" s="43">
        <v>1104699.3400000001</v>
      </c>
      <c r="L13" s="49">
        <v>1088024.55</v>
      </c>
      <c r="M13" s="49">
        <v>1136059.94</v>
      </c>
      <c r="N13" s="49">
        <v>1108602.01</v>
      </c>
      <c r="CA13" s="21"/>
    </row>
    <row r="14" spans="1:79 16188:16189" x14ac:dyDescent="0.5">
      <c r="A14" s="19" t="s">
        <v>36</v>
      </c>
      <c r="B14" s="31" t="s">
        <v>33</v>
      </c>
      <c r="C14" s="36" t="s">
        <v>36</v>
      </c>
      <c r="D14" s="40" t="s">
        <v>58</v>
      </c>
      <c r="E14" s="39">
        <v>572943.30000000005</v>
      </c>
      <c r="F14" s="39">
        <v>698694.57</v>
      </c>
      <c r="G14" s="39">
        <v>891222.36</v>
      </c>
      <c r="H14" s="39">
        <v>1071152.8999999999</v>
      </c>
      <c r="I14" s="39">
        <v>1411168.88</v>
      </c>
      <c r="J14" s="43">
        <v>1480534.91</v>
      </c>
      <c r="K14" s="43">
        <v>1736788.82</v>
      </c>
      <c r="L14" s="49">
        <v>1805123.12</v>
      </c>
      <c r="M14" s="49">
        <v>1880227.95</v>
      </c>
      <c r="N14" s="49">
        <v>2105850.2799999998</v>
      </c>
      <c r="CA14" s="21"/>
    </row>
    <row r="15" spans="1:79 16188:16189" x14ac:dyDescent="0.5">
      <c r="A15" s="19" t="s">
        <v>35</v>
      </c>
      <c r="B15" s="29" t="s">
        <v>28</v>
      </c>
      <c r="C15" s="36" t="s">
        <v>35</v>
      </c>
      <c r="D15" s="29" t="s">
        <v>59</v>
      </c>
      <c r="E15" s="39">
        <v>813832.96</v>
      </c>
      <c r="F15" s="39">
        <v>1037888</v>
      </c>
      <c r="G15" s="39">
        <v>852608.05</v>
      </c>
      <c r="H15" s="39">
        <v>1428275.01</v>
      </c>
      <c r="I15" s="39">
        <v>2157626.04</v>
      </c>
      <c r="J15" s="43">
        <v>2220332.98</v>
      </c>
      <c r="K15" s="43">
        <f t="shared" ref="K15" si="1">K16+K17</f>
        <v>2148139.2200000002</v>
      </c>
      <c r="L15" s="49">
        <v>1172960.0900000001</v>
      </c>
      <c r="M15" s="49">
        <v>2677502.7400000002</v>
      </c>
      <c r="N15" s="49">
        <v>1562049.9700000002</v>
      </c>
      <c r="CA15" s="21"/>
    </row>
    <row r="16" spans="1:79 16188:16189" x14ac:dyDescent="0.5">
      <c r="A16" s="19" t="s">
        <v>37</v>
      </c>
      <c r="B16" s="31" t="s">
        <v>27</v>
      </c>
      <c r="C16" s="36" t="s">
        <v>37</v>
      </c>
      <c r="D16" s="40" t="s">
        <v>60</v>
      </c>
      <c r="E16" s="39">
        <v>109607.76</v>
      </c>
      <c r="F16" s="39">
        <v>134957.66</v>
      </c>
      <c r="G16" s="39">
        <v>88510.720000000001</v>
      </c>
      <c r="H16" s="39">
        <v>88938.9</v>
      </c>
      <c r="I16" s="39">
        <v>79063.990000000005</v>
      </c>
      <c r="J16" s="43">
        <v>68229.440000000002</v>
      </c>
      <c r="K16" s="43">
        <v>52515.11</v>
      </c>
      <c r="L16" s="49">
        <v>23656.52</v>
      </c>
      <c r="M16" s="49">
        <v>51658.29</v>
      </c>
      <c r="N16" s="49">
        <v>17274.86</v>
      </c>
      <c r="CA16" s="21"/>
    </row>
    <row r="17" spans="1:79" x14ac:dyDescent="0.5">
      <c r="A17" s="19" t="s">
        <v>41</v>
      </c>
      <c r="B17" s="31" t="s">
        <v>33</v>
      </c>
      <c r="C17" s="36" t="s">
        <v>41</v>
      </c>
      <c r="D17" s="40" t="s">
        <v>58</v>
      </c>
      <c r="E17" s="39">
        <v>704225.2</v>
      </c>
      <c r="F17" s="39">
        <v>902930.34</v>
      </c>
      <c r="G17" s="39">
        <v>764097.33</v>
      </c>
      <c r="H17" s="39">
        <v>1339336.1100000001</v>
      </c>
      <c r="I17" s="39">
        <v>2078562.05</v>
      </c>
      <c r="J17" s="43">
        <v>2152103.54</v>
      </c>
      <c r="K17" s="43">
        <v>2095624.11</v>
      </c>
      <c r="L17" s="49">
        <v>1149303.57</v>
      </c>
      <c r="M17" s="49">
        <v>2625844.4500000002</v>
      </c>
      <c r="N17" s="49">
        <v>1544775.11</v>
      </c>
      <c r="CA17" s="21"/>
    </row>
    <row r="18" spans="1:79" x14ac:dyDescent="0.5">
      <c r="A18" s="19" t="s">
        <v>38</v>
      </c>
      <c r="B18" s="29" t="s">
        <v>29</v>
      </c>
      <c r="C18" s="36" t="s">
        <v>38</v>
      </c>
      <c r="D18" s="29" t="s">
        <v>61</v>
      </c>
      <c r="E18" s="39">
        <v>693037.58</v>
      </c>
      <c r="F18" s="39">
        <v>847397.26</v>
      </c>
      <c r="G18" s="39">
        <v>657804.47</v>
      </c>
      <c r="H18" s="39">
        <v>1235385.21</v>
      </c>
      <c r="I18" s="39">
        <v>1840561.05</v>
      </c>
      <c r="J18" s="43">
        <v>2211456.75</v>
      </c>
      <c r="K18" s="43">
        <f t="shared" ref="K18" si="2">K19+K20</f>
        <v>1990480.35</v>
      </c>
      <c r="L18" s="49">
        <v>1149649.78</v>
      </c>
      <c r="M18" s="49">
        <v>2614081.4499999997</v>
      </c>
      <c r="N18" s="49">
        <v>1363438.57</v>
      </c>
      <c r="CA18" s="21"/>
    </row>
    <row r="19" spans="1:79" x14ac:dyDescent="0.5">
      <c r="A19" s="19" t="s">
        <v>39</v>
      </c>
      <c r="B19" s="32" t="s">
        <v>27</v>
      </c>
      <c r="C19" s="36" t="s">
        <v>39</v>
      </c>
      <c r="D19" s="41" t="s">
        <v>60</v>
      </c>
      <c r="E19" s="39">
        <v>38778.720000000001</v>
      </c>
      <c r="F19" s="39">
        <v>52247.81</v>
      </c>
      <c r="G19" s="39">
        <v>33355.360000000001</v>
      </c>
      <c r="H19" s="39">
        <v>46252.92</v>
      </c>
      <c r="I19" s="39">
        <v>44015.360000000001</v>
      </c>
      <c r="J19" s="43">
        <v>51553.78</v>
      </c>
      <c r="K19" s="43">
        <f>K23+K26</f>
        <v>58819.630000000005</v>
      </c>
      <c r="L19" s="49">
        <v>44804.85</v>
      </c>
      <c r="M19" s="49">
        <v>81384.86</v>
      </c>
      <c r="N19" s="49">
        <v>32594.57</v>
      </c>
      <c r="CA19" s="21"/>
    </row>
    <row r="20" spans="1:79" x14ac:dyDescent="0.5">
      <c r="A20" s="19" t="s">
        <v>40</v>
      </c>
      <c r="B20" s="32" t="s">
        <v>33</v>
      </c>
      <c r="C20" s="36" t="s">
        <v>40</v>
      </c>
      <c r="D20" s="41" t="s">
        <v>62</v>
      </c>
      <c r="E20" s="39">
        <v>654258.86</v>
      </c>
      <c r="F20" s="39">
        <v>795149.45</v>
      </c>
      <c r="G20" s="39">
        <v>624449.11</v>
      </c>
      <c r="H20" s="39">
        <v>1189132.29</v>
      </c>
      <c r="I20" s="39">
        <v>1796545.69</v>
      </c>
      <c r="J20" s="43">
        <v>2159902.9700000002</v>
      </c>
      <c r="K20" s="43">
        <f>K24+K27</f>
        <v>1931660.72</v>
      </c>
      <c r="L20" s="49">
        <v>1104844.93</v>
      </c>
      <c r="M20" s="49">
        <v>2532696.59</v>
      </c>
      <c r="N20" s="49">
        <v>1330844</v>
      </c>
      <c r="CA20" s="21"/>
    </row>
    <row r="21" spans="1:79" x14ac:dyDescent="0.5">
      <c r="A21" s="19"/>
      <c r="B21" s="30" t="s">
        <v>30</v>
      </c>
      <c r="C21" s="20"/>
      <c r="D21" s="30" t="s">
        <v>63</v>
      </c>
      <c r="E21" s="39"/>
      <c r="F21" s="39"/>
      <c r="G21" s="39"/>
      <c r="H21" s="39"/>
      <c r="I21" s="39"/>
      <c r="J21" s="43"/>
      <c r="K21" s="43"/>
      <c r="N21" s="49"/>
      <c r="CA21" s="21"/>
    </row>
    <row r="22" spans="1:79" x14ac:dyDescent="0.5">
      <c r="A22" s="19" t="s">
        <v>42</v>
      </c>
      <c r="B22" s="33" t="s">
        <v>31</v>
      </c>
      <c r="C22" s="36" t="s">
        <v>42</v>
      </c>
      <c r="D22" s="41" t="s">
        <v>64</v>
      </c>
      <c r="E22" s="39">
        <v>641403.18999999994</v>
      </c>
      <c r="F22" s="39">
        <v>821042.96</v>
      </c>
      <c r="G22" s="39">
        <v>612593.96</v>
      </c>
      <c r="H22" s="39">
        <v>1200919.95</v>
      </c>
      <c r="I22" s="39">
        <v>1787156</v>
      </c>
      <c r="J22" s="43">
        <v>2135267.98</v>
      </c>
      <c r="K22" s="43">
        <f t="shared" ref="K22" si="3">K23+K24</f>
        <v>1909373.34</v>
      </c>
      <c r="L22" s="49">
        <v>1127572.32</v>
      </c>
      <c r="M22" s="49">
        <v>2549946.75</v>
      </c>
      <c r="N22" s="49">
        <v>1342699.2899999998</v>
      </c>
      <c r="CA22" s="21"/>
    </row>
    <row r="23" spans="1:79" x14ac:dyDescent="0.5">
      <c r="A23" s="19" t="s">
        <v>43</v>
      </c>
      <c r="B23" s="34" t="s">
        <v>27</v>
      </c>
      <c r="C23" s="36" t="s">
        <v>43</v>
      </c>
      <c r="D23" s="41" t="s">
        <v>65</v>
      </c>
      <c r="E23" s="39">
        <v>27735.89</v>
      </c>
      <c r="F23" s="39">
        <v>40093.839999999997</v>
      </c>
      <c r="G23" s="39">
        <v>21963.96</v>
      </c>
      <c r="H23" s="39">
        <v>33285.68</v>
      </c>
      <c r="I23" s="39">
        <v>29765.88</v>
      </c>
      <c r="J23" s="43">
        <v>35500.01</v>
      </c>
      <c r="K23" s="43">
        <v>41896.61</v>
      </c>
      <c r="L23" s="49">
        <v>37949.47</v>
      </c>
      <c r="M23" s="49">
        <v>64624.86</v>
      </c>
      <c r="N23" s="49">
        <v>25352.89</v>
      </c>
      <c r="CA23" s="21"/>
    </row>
    <row r="24" spans="1:79" x14ac:dyDescent="0.5">
      <c r="A24" s="19" t="s">
        <v>44</v>
      </c>
      <c r="B24" s="35" t="s">
        <v>33</v>
      </c>
      <c r="C24" s="36" t="s">
        <v>44</v>
      </c>
      <c r="D24" s="30" t="s">
        <v>68</v>
      </c>
      <c r="E24" s="39">
        <v>613667.30000000005</v>
      </c>
      <c r="F24" s="39">
        <v>780949.12</v>
      </c>
      <c r="G24" s="39">
        <v>590630</v>
      </c>
      <c r="H24" s="39">
        <v>1167634.27</v>
      </c>
      <c r="I24" s="39">
        <v>1757390.12</v>
      </c>
      <c r="J24" s="43">
        <v>2099767.9700000002</v>
      </c>
      <c r="K24" s="43">
        <v>1867476.73</v>
      </c>
      <c r="L24" s="49">
        <v>1089622.8500000001</v>
      </c>
      <c r="M24" s="49">
        <v>2485321.89</v>
      </c>
      <c r="N24" s="49">
        <v>1317346.3999999999</v>
      </c>
      <c r="CA24" s="21"/>
    </row>
    <row r="25" spans="1:79" x14ac:dyDescent="0.5">
      <c r="A25" s="19" t="s">
        <v>45</v>
      </c>
      <c r="B25" s="33" t="s">
        <v>32</v>
      </c>
      <c r="C25" s="36" t="s">
        <v>45</v>
      </c>
      <c r="D25" s="41" t="s">
        <v>66</v>
      </c>
      <c r="E25" s="39">
        <v>51634.39</v>
      </c>
      <c r="F25" s="39">
        <v>26354.3</v>
      </c>
      <c r="G25" s="39">
        <v>45210.5</v>
      </c>
      <c r="H25" s="39">
        <v>34465.26</v>
      </c>
      <c r="I25" s="39">
        <v>53405.05</v>
      </c>
      <c r="J25" s="43">
        <v>76188.759999999995</v>
      </c>
      <c r="K25" s="43">
        <f t="shared" ref="K25" si="4">K26+K27</f>
        <v>81107.009999999995</v>
      </c>
      <c r="L25" s="49">
        <v>22077.47</v>
      </c>
      <c r="M25" s="49">
        <v>64134.7</v>
      </c>
      <c r="N25" s="49">
        <v>20739.28</v>
      </c>
      <c r="CA25" s="21"/>
    </row>
    <row r="26" spans="1:79" x14ac:dyDescent="0.5">
      <c r="A26" s="19" t="s">
        <v>46</v>
      </c>
      <c r="B26" s="34" t="s">
        <v>27</v>
      </c>
      <c r="C26" s="36" t="s">
        <v>46</v>
      </c>
      <c r="D26" s="41" t="s">
        <v>65</v>
      </c>
      <c r="E26" s="39">
        <v>11042.83</v>
      </c>
      <c r="F26" s="39">
        <v>12153.97</v>
      </c>
      <c r="G26" s="39">
        <v>11391.4</v>
      </c>
      <c r="H26" s="39">
        <v>12967.24</v>
      </c>
      <c r="I26" s="39">
        <v>14249.48</v>
      </c>
      <c r="J26" s="43">
        <v>16053.77</v>
      </c>
      <c r="K26" s="43">
        <v>16923.02</v>
      </c>
      <c r="L26" s="49">
        <v>6855.38</v>
      </c>
      <c r="M26" s="49">
        <v>16760</v>
      </c>
      <c r="N26" s="49">
        <v>7241.69</v>
      </c>
      <c r="CA26" s="21"/>
    </row>
    <row r="27" spans="1:79" x14ac:dyDescent="0.5">
      <c r="A27" s="19" t="s">
        <v>47</v>
      </c>
      <c r="B27" s="35" t="s">
        <v>33</v>
      </c>
      <c r="C27" s="36" t="s">
        <v>47</v>
      </c>
      <c r="D27" s="30" t="s">
        <v>67</v>
      </c>
      <c r="E27" s="39">
        <v>40591.56</v>
      </c>
      <c r="F27" s="39">
        <v>14200.33</v>
      </c>
      <c r="G27" s="39">
        <v>33819.1</v>
      </c>
      <c r="H27" s="39">
        <v>21498.02</v>
      </c>
      <c r="I27" s="39">
        <v>39155.57</v>
      </c>
      <c r="J27" s="43">
        <v>60134.99</v>
      </c>
      <c r="K27" s="43">
        <v>64183.99</v>
      </c>
      <c r="L27" s="49">
        <v>15222.09</v>
      </c>
      <c r="M27" s="49">
        <v>47374.7</v>
      </c>
      <c r="N27" s="49">
        <v>13497.59</v>
      </c>
      <c r="CA27" s="21"/>
    </row>
    <row r="28" spans="1:79" x14ac:dyDescent="0.5">
      <c r="A28" s="19"/>
      <c r="B28" s="22"/>
      <c r="C28" s="20"/>
      <c r="D28" s="20"/>
      <c r="CA28" s="21"/>
    </row>
    <row r="29" spans="1:79" x14ac:dyDescent="0.5">
      <c r="A29" s="19"/>
      <c r="B29" s="22"/>
      <c r="C29" s="20"/>
      <c r="D29" s="20"/>
      <c r="CA29" s="21"/>
    </row>
    <row r="30" spans="1:79" x14ac:dyDescent="0.5">
      <c r="A30" s="19"/>
      <c r="B30" s="22"/>
      <c r="C30" s="20"/>
      <c r="D30" s="20"/>
      <c r="CA30" s="21"/>
    </row>
    <row r="31" spans="1:79" x14ac:dyDescent="0.5">
      <c r="A31" s="19"/>
      <c r="B31" s="23"/>
      <c r="C31" s="20"/>
      <c r="D31" s="20"/>
      <c r="CA31" s="21"/>
    </row>
    <row r="32" spans="1:79" x14ac:dyDescent="0.5">
      <c r="A32" s="19"/>
      <c r="B32" s="22"/>
      <c r="C32" s="20"/>
      <c r="D32" s="20"/>
      <c r="CA32" s="21"/>
    </row>
    <row r="33" spans="1:79" x14ac:dyDescent="0.5">
      <c r="A33" s="19"/>
      <c r="B33" s="23"/>
      <c r="C33" s="20"/>
      <c r="D33" s="20"/>
      <c r="CA33" s="21"/>
    </row>
  </sheetData>
  <conditionalFormatting sqref="C28:D33">
    <cfRule type="duplicateValues" dxfId="1" priority="2"/>
  </conditionalFormatting>
  <conditionalFormatting sqref="C21">
    <cfRule type="duplicateValues" dxfId="0" priority="1"/>
  </conditionalFormatting>
  <dataValidations disablePrompts="1" count="1">
    <dataValidation type="list" allowBlank="1" showErrorMessage="1" prompt="_x000a_" sqref="B6" xr:uid="{00000000-0002-0000-0000-000000000000}">
      <formula1>$WXQ$3:$WXQ$6</formula1>
    </dataValidation>
  </dataValidations>
  <pageMargins left="0.1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F00F6-66C6-4507-AA2A-B1A417AA0C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03FCBA0-6557-472F-B21E-BDBA92C18E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6A8C3-E1D8-490F-8613-D51446016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Hajjaj, Naseebah</cp:lastModifiedBy>
  <cp:lastPrinted>2021-10-18T07:34:04Z</cp:lastPrinted>
  <dcterms:created xsi:type="dcterms:W3CDTF">2016-03-10T14:57:36Z</dcterms:created>
  <dcterms:modified xsi:type="dcterms:W3CDTF">2022-05-17T13:20:50Z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